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<sst xmlns="http://schemas.openxmlformats.org/spreadsheetml/2006/main" count="260" uniqueCount="104">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</sst>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2.2"/>
      <color indexed="8"/>
      <name val="Times New Roman"/>
      <family val="1"/>
    </font>
    <font>
      <sz val="3.75"/>
      <color indexed="8"/>
      <name val="Times New Roman"/>
      <family val="1"/>
    </font>
    <font>
      <sz val="5.2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1513383"/>
        <c:axId val="7140824"/>
      </c:lineChart>
      <c:catAx>
        <c:axId val="415133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40824"/>
        <c:crosses val="autoZero"/>
        <c:auto val="0"/>
        <c:lblOffset val="100"/>
        <c:tickLblSkip val="1"/>
        <c:noMultiLvlLbl val="0"/>
      </c:catAx>
      <c:valAx>
        <c:axId val="71408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133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1535833"/>
        <c:axId val="8959274"/>
      </c:lineChart>
      <c:catAx>
        <c:axId val="415358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59274"/>
        <c:crosses val="autoZero"/>
        <c:auto val="0"/>
        <c:lblOffset val="100"/>
        <c:tickLblSkip val="1"/>
        <c:noMultiLvlLbl val="0"/>
      </c:catAx>
      <c:valAx>
        <c:axId val="895927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358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4612555"/>
        <c:axId val="61540796"/>
      </c:lineChart>
      <c:catAx>
        <c:axId val="546125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40796"/>
        <c:crosses val="autoZero"/>
        <c:auto val="0"/>
        <c:lblOffset val="100"/>
        <c:tickLblSkip val="1"/>
        <c:noMultiLvlLbl val="0"/>
      </c:catAx>
      <c:valAx>
        <c:axId val="6154079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125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8748541"/>
        <c:axId val="42236814"/>
      </c:lineChart>
      <c:catAx>
        <c:axId val="187485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36814"/>
        <c:crosses val="autoZero"/>
        <c:auto val="0"/>
        <c:lblOffset val="100"/>
        <c:tickLblSkip val="1"/>
        <c:noMultiLvlLbl val="0"/>
      </c:catAx>
      <c:valAx>
        <c:axId val="42236814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48541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65738735"/>
        <c:axId val="23237280"/>
      </c:lineChart>
      <c:dateAx>
        <c:axId val="657387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372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23728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3873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171489"/>
        <c:axId val="55564018"/>
      </c:lineChart>
      <c:dateAx>
        <c:axId val="31714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40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56401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148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391571"/>
        <c:axId val="20172932"/>
      </c:bar3DChart>
      <c:catAx>
        <c:axId val="4391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72932"/>
        <c:crosses val="autoZero"/>
        <c:auto val="1"/>
        <c:lblOffset val="100"/>
        <c:tickLblSkip val="1"/>
        <c:noMultiLvlLbl val="0"/>
      </c:catAx>
      <c:valAx>
        <c:axId val="20172932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157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3394757"/>
        <c:axId val="15927126"/>
      </c:bar3DChart>
      <c:catAx>
        <c:axId val="23394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27126"/>
        <c:crosses val="autoZero"/>
        <c:auto val="1"/>
        <c:lblOffset val="100"/>
        <c:tickLblSkip val="1"/>
        <c:noMultiLvlLbl val="0"/>
      </c:catAx>
      <c:valAx>
        <c:axId val="15927126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94757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922 158,2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- 7 922,7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- 18 543,4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15023036.64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15023.03664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0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09">
        <v>0</v>
      </c>
      <c r="V20" s="110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09">
        <v>0</v>
      </c>
      <c r="V22" s="110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4"/>
      <c r="V23" s="125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6">
        <f>SUM(U4:U23)</f>
        <v>1</v>
      </c>
      <c r="V24" s="127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43586</v>
      </c>
      <c r="S29" s="129">
        <v>1497.42704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43586</v>
      </c>
      <c r="S39" s="118">
        <v>57866.88668999999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91</v>
      </c>
      <c r="S1" s="136"/>
      <c r="T1" s="136"/>
      <c r="U1" s="136"/>
      <c r="V1" s="136"/>
      <c r="W1" s="137"/>
    </row>
    <row r="2" spans="1:23" ht="15" thickBot="1">
      <c r="A2" s="138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0">
        <v>1</v>
      </c>
      <c r="V6" s="131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0">
        <v>0</v>
      </c>
      <c r="V7" s="131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09">
        <v>0</v>
      </c>
      <c r="V11" s="110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09">
        <v>0</v>
      </c>
      <c r="V13" s="110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09">
        <v>0</v>
      </c>
      <c r="V22" s="110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09">
        <v>0</v>
      </c>
      <c r="V23" s="110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09">
        <v>0</v>
      </c>
      <c r="V24" s="110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4">
        <v>0</v>
      </c>
      <c r="V25" s="125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6">
        <f>SUM(U4:U25)</f>
        <v>1</v>
      </c>
      <c r="V26" s="127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4" t="s">
        <v>33</v>
      </c>
      <c r="S29" s="114"/>
      <c r="T29" s="114"/>
      <c r="U29" s="11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6">
        <v>43617</v>
      </c>
      <c r="S31" s="129">
        <v>28.16056</v>
      </c>
      <c r="T31" s="129"/>
      <c r="U31" s="129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7"/>
      <c r="S32" s="129"/>
      <c r="T32" s="129"/>
      <c r="U32" s="129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1" t="s">
        <v>45</v>
      </c>
      <c r="T34" s="112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40</v>
      </c>
      <c r="T35" s="113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4" t="s">
        <v>30</v>
      </c>
      <c r="S39" s="114"/>
      <c r="T39" s="114"/>
      <c r="U39" s="114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5" t="s">
        <v>31</v>
      </c>
      <c r="S40" s="115"/>
      <c r="T40" s="115"/>
      <c r="U40" s="115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6">
        <v>43617</v>
      </c>
      <c r="S41" s="118">
        <v>40942.50172</v>
      </c>
      <c r="T41" s="119"/>
      <c r="U41" s="120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7"/>
      <c r="S42" s="121"/>
      <c r="T42" s="122"/>
      <c r="U42" s="123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1">
      <pane xSplit="1" ySplit="3" topLeftCell="E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97</v>
      </c>
      <c r="S1" s="136"/>
      <c r="T1" s="136"/>
      <c r="U1" s="136"/>
      <c r="V1" s="136"/>
      <c r="W1" s="137"/>
    </row>
    <row r="2" spans="1:23" ht="15" thickBot="1">
      <c r="A2" s="138" t="s">
        <v>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6">
        <v>0</v>
      </c>
      <c r="V4" s="147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0">
        <v>0</v>
      </c>
      <c r="V7" s="131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09">
        <v>1</v>
      </c>
      <c r="V9" s="110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09">
        <v>0</v>
      </c>
      <c r="V10" s="110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09">
        <v>0</v>
      </c>
      <c r="V15" s="110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09">
        <v>0</v>
      </c>
      <c r="V20" s="110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4">
        <v>6</v>
      </c>
      <c r="V21" s="125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6">
        <f>SUM(U4:U21)</f>
        <v>7</v>
      </c>
      <c r="V22" s="127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4" t="s">
        <v>33</v>
      </c>
      <c r="S25" s="114"/>
      <c r="T25" s="114"/>
      <c r="U25" s="114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29</v>
      </c>
      <c r="S26" s="128"/>
      <c r="T26" s="128"/>
      <c r="U26" s="12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>
        <v>43647</v>
      </c>
      <c r="S27" s="129">
        <v>15023.03664</v>
      </c>
      <c r="T27" s="129"/>
      <c r="U27" s="129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/>
      <c r="S28" s="129"/>
      <c r="T28" s="129"/>
      <c r="U28" s="129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1" t="s">
        <v>45</v>
      </c>
      <c r="T30" s="112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3" t="s">
        <v>40</v>
      </c>
      <c r="T31" s="113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4" t="s">
        <v>30</v>
      </c>
      <c r="S35" s="114"/>
      <c r="T35" s="114"/>
      <c r="U35" s="114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31</v>
      </c>
      <c r="S36" s="115"/>
      <c r="T36" s="115"/>
      <c r="U36" s="115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>
        <v>43647</v>
      </c>
      <c r="S37" s="118">
        <v>0</v>
      </c>
      <c r="T37" s="119"/>
      <c r="U37" s="120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/>
      <c r="S38" s="121"/>
      <c r="T38" s="122"/>
      <c r="U38" s="123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101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102</v>
      </c>
      <c r="P27" s="159"/>
    </row>
    <row r="28" spans="1:16" ht="30.75" customHeight="1">
      <c r="A28" s="149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червень!S37</f>
        <v>0</v>
      </c>
      <c r="B29" s="45">
        <v>25070</v>
      </c>
      <c r="C29" s="45">
        <v>519.16</v>
      </c>
      <c r="D29" s="45">
        <v>2933</v>
      </c>
      <c r="E29" s="45">
        <v>13.16</v>
      </c>
      <c r="F29" s="45">
        <v>7550</v>
      </c>
      <c r="G29" s="45">
        <v>3431.8</v>
      </c>
      <c r="H29" s="45">
        <v>12</v>
      </c>
      <c r="I29" s="45">
        <v>12</v>
      </c>
      <c r="J29" s="45"/>
      <c r="K29" s="45"/>
      <c r="L29" s="59">
        <f>H29+F29+D29+J29+B29</f>
        <v>35565</v>
      </c>
      <c r="M29" s="46">
        <f>C29+E29+G29+I29</f>
        <v>3976.12</v>
      </c>
      <c r="N29" s="47">
        <f>M29-L29</f>
        <v>-31588.88</v>
      </c>
      <c r="O29" s="160">
        <f>червень!S27</f>
        <v>15023.03664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562659.6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87739.76000000001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165461.28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16886.34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61627.19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18036.970000000103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922158.2200000001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519.16</v>
      </c>
    </row>
    <row r="59" spans="1:3" ht="25.5">
      <c r="A59" s="76" t="s">
        <v>53</v>
      </c>
      <c r="B59" s="9">
        <f>D29</f>
        <v>2933</v>
      </c>
      <c r="C59" s="9">
        <f>E29</f>
        <v>13.16</v>
      </c>
    </row>
    <row r="60" spans="1:3" ht="12.75">
      <c r="A60" s="76" t="s">
        <v>54</v>
      </c>
      <c r="B60" s="9">
        <f>F29</f>
        <v>7550</v>
      </c>
      <c r="C60" s="9">
        <f>G29</f>
        <v>3431.8</v>
      </c>
    </row>
    <row r="61" spans="1:3" ht="25.5">
      <c r="A61" s="76" t="s">
        <v>55</v>
      </c>
      <c r="B61" s="9">
        <f>H29</f>
        <v>12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2019-07-01T14:06:15Z</dcterms:modified>
  <cp:category/>
  <cp:version/>
  <cp:contentType/>
  <cp:contentStatus/>
</cp:coreProperties>
</file>